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Мои документы\Решения Думы о бюджете на 2025-2027г\Решения Алексеевской районной Думы\Первое чтение бюджета АМР на 2025-2027 годы\"/>
    </mc:Choice>
  </mc:AlternateContent>
  <bookViews>
    <workbookView xWindow="0" yWindow="0" windowWidth="28800" windowHeight="117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0" i="1" l="1"/>
  <c r="P21" i="1"/>
  <c r="P22" i="1"/>
  <c r="P23" i="1"/>
  <c r="P24" i="1"/>
  <c r="P25" i="1"/>
  <c r="P26" i="1"/>
  <c r="P27" i="1"/>
  <c r="P28" i="1"/>
  <c r="P29" i="1"/>
  <c r="P31" i="1"/>
  <c r="P32" i="1"/>
  <c r="P19" i="1"/>
  <c r="L33" i="1"/>
  <c r="L19" i="1"/>
  <c r="L20" i="1"/>
  <c r="L21" i="1"/>
  <c r="L23" i="1"/>
  <c r="L25" i="1"/>
  <c r="L27" i="1"/>
  <c r="L28" i="1"/>
  <c r="L29" i="1"/>
  <c r="L30" i="1"/>
  <c r="L31" i="1"/>
  <c r="L18" i="1"/>
  <c r="M18" i="1" l="1"/>
  <c r="Q18" i="1" s="1"/>
  <c r="Q28" i="1"/>
  <c r="M19" i="1"/>
  <c r="Q19" i="1" s="1"/>
  <c r="M20" i="1"/>
  <c r="Q20" i="1" s="1"/>
  <c r="M21" i="1"/>
  <c r="Q21" i="1" s="1"/>
  <c r="M22" i="1"/>
  <c r="Q22" i="1" s="1"/>
  <c r="M23" i="1"/>
  <c r="Q23" i="1" s="1"/>
  <c r="M24" i="1"/>
  <c r="Q24" i="1" s="1"/>
  <c r="M25" i="1"/>
  <c r="Q25" i="1" s="1"/>
  <c r="M26" i="1"/>
  <c r="Q26" i="1" s="1"/>
  <c r="M27" i="1"/>
  <c r="Q27" i="1" s="1"/>
  <c r="M28" i="1"/>
  <c r="M29" i="1"/>
  <c r="Q29" i="1" s="1"/>
  <c r="M30" i="1"/>
  <c r="Q30" i="1" s="1"/>
  <c r="M31" i="1"/>
  <c r="Q31" i="1" s="1"/>
  <c r="M32" i="1"/>
  <c r="Q32" i="1" s="1"/>
  <c r="K19" i="1" l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18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D33" i="1" l="1"/>
  <c r="E33" i="1"/>
  <c r="F33" i="1"/>
  <c r="K33" i="1" l="1"/>
  <c r="H33" i="1"/>
  <c r="G33" i="1"/>
  <c r="N22" i="1" l="1"/>
  <c r="O22" i="1"/>
  <c r="R22" i="1" s="1"/>
  <c r="O26" i="1"/>
  <c r="R26" i="1" s="1"/>
  <c r="N26" i="1"/>
  <c r="O32" i="1"/>
  <c r="R32" i="1" s="1"/>
  <c r="N32" i="1"/>
  <c r="N19" i="1"/>
  <c r="O19" i="1"/>
  <c r="R19" i="1" s="1"/>
  <c r="O25" i="1"/>
  <c r="R25" i="1" s="1"/>
  <c r="N25" i="1"/>
  <c r="N27" i="1"/>
  <c r="O27" i="1"/>
  <c r="R27" i="1" s="1"/>
  <c r="O24" i="1"/>
  <c r="R24" i="1" s="1"/>
  <c r="N24" i="1"/>
  <c r="N20" i="1"/>
  <c r="O20" i="1"/>
  <c r="R20" i="1" s="1"/>
  <c r="N29" i="1"/>
  <c r="O29" i="1"/>
  <c r="R29" i="1" s="1"/>
  <c r="N30" i="1"/>
  <c r="O30" i="1"/>
  <c r="R30" i="1" s="1"/>
  <c r="O23" i="1"/>
  <c r="R23" i="1" s="1"/>
  <c r="N23" i="1"/>
  <c r="N28" i="1"/>
  <c r="O28" i="1"/>
  <c r="R28" i="1" s="1"/>
  <c r="N21" i="1"/>
  <c r="O21" i="1"/>
  <c r="R21" i="1" s="1"/>
  <c r="N18" i="1"/>
  <c r="O18" i="1"/>
  <c r="R18" i="1" s="1"/>
  <c r="N31" i="1"/>
  <c r="O31" i="1"/>
  <c r="R31" i="1" s="1"/>
  <c r="Q33" i="1"/>
  <c r="P33" i="1" l="1"/>
  <c r="M33" i="1"/>
  <c r="I33" i="1" l="1"/>
  <c r="O33" i="1" l="1"/>
  <c r="R33" i="1" s="1"/>
  <c r="J33" i="1"/>
  <c r="N33" i="1"/>
</calcChain>
</file>

<file path=xl/sharedStrings.xml><?xml version="1.0" encoding="utf-8"?>
<sst xmlns="http://schemas.openxmlformats.org/spreadsheetml/2006/main" count="39" uniqueCount="30">
  <si>
    <t>Межбюджетные трансферты,</t>
  </si>
  <si>
    <t>№№ п/п</t>
  </si>
  <si>
    <t>Наименование сельского поселения</t>
  </si>
  <si>
    <t>Алексеевское</t>
  </si>
  <si>
    <t>Аржановское</t>
  </si>
  <si>
    <t>Большебабинское</t>
  </si>
  <si>
    <t>Краснооктябрьское</t>
  </si>
  <si>
    <t>Ларинское</t>
  </si>
  <si>
    <t>Поклоновское</t>
  </si>
  <si>
    <t>Реченское</t>
  </si>
  <si>
    <t>Рябовское</t>
  </si>
  <si>
    <t>Самолшинское</t>
  </si>
  <si>
    <t>Межбюджетный  трансферт на содержание объектов благоустройства</t>
  </si>
  <si>
    <t>Солонцовское</t>
  </si>
  <si>
    <t>Стеженское</t>
  </si>
  <si>
    <t>Трехложинское</t>
  </si>
  <si>
    <t>Усть-Бузулукское</t>
  </si>
  <si>
    <t>Шарашинское</t>
  </si>
  <si>
    <t>Яминское</t>
  </si>
  <si>
    <t>Итого</t>
  </si>
  <si>
    <t>к приложению №1 Решения</t>
  </si>
  <si>
    <t>Алексеевской районной Думы</t>
  </si>
  <si>
    <t>от________________№_________</t>
  </si>
  <si>
    <t>Межбюджетный  трансферт на содержание тракторов</t>
  </si>
  <si>
    <t>Межбюджетный  трансферт на формирование дорожных фондов сельских поселений</t>
  </si>
  <si>
    <t>Межбюджетный  трансферт на исполнение инициатив граждан</t>
  </si>
  <si>
    <t>Таблица №11</t>
  </si>
  <si>
    <t>Межбюджетный  трансферт на сбалансированность бюджетов сельских поселений</t>
  </si>
  <si>
    <t>Межбюджетный  трансферт на формирование дорожных фондов</t>
  </si>
  <si>
    <t>передаваемые из бюджета Алексеевского муниципального района в бюджеты сельских поселений в соответствие с заключенными соглашениями на решение вопросов муниципального района в сфере жилищно-коммунального хозяйства и иных вопросов местного значения сельских поселений на 2025 год и плановый период 2026-2027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</si>
</sst>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000"/>
    <numFmt numFmtId="167" formatCode="0.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0" fillId="2" borderId="0" xfId="0" applyFill="1"/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/>
    <xf numFmtId="0" fontId="4" fillId="0" borderId="0" xfId="0" applyFont="1" applyAlignment="1">
      <alignment vertical="top"/>
    </xf>
    <xf numFmtId="2" fontId="3" fillId="3" borderId="1" xfId="0" applyNumberFormat="1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/>
    </xf>
    <xf numFmtId="0" fontId="0" fillId="3" borderId="0" xfId="0" applyFill="1" applyAlignment="1">
      <alignment vertical="top"/>
    </xf>
    <xf numFmtId="0" fontId="2" fillId="3" borderId="1" xfId="0" applyFont="1" applyFill="1" applyBorder="1" applyAlignment="1">
      <alignment vertical="center" wrapText="1"/>
    </xf>
    <xf numFmtId="2" fontId="2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vertical="center"/>
    </xf>
    <xf numFmtId="167" fontId="3" fillId="0" borderId="1" xfId="0" applyNumberFormat="1" applyFont="1" applyBorder="1" applyAlignment="1">
      <alignment vertical="center"/>
    </xf>
    <xf numFmtId="167" fontId="2" fillId="3" borderId="11" xfId="0" applyNumberFormat="1" applyFont="1" applyFill="1" applyBorder="1" applyAlignment="1">
      <alignment vertical="center"/>
    </xf>
    <xf numFmtId="166" fontId="2" fillId="0" borderId="1" xfId="0" applyNumberFormat="1" applyFont="1" applyBorder="1" applyAlignment="1">
      <alignment horizontal="right" vertical="center" wrapText="1"/>
    </xf>
    <xf numFmtId="166" fontId="3" fillId="3" borderId="1" xfId="0" applyNumberFormat="1" applyFont="1" applyFill="1" applyBorder="1" applyAlignment="1">
      <alignment vertical="center"/>
    </xf>
    <xf numFmtId="167" fontId="3" fillId="3" borderId="1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horizontal="right" vertical="center" wrapText="1"/>
    </xf>
    <xf numFmtId="167" fontId="3" fillId="3" borderId="1" xfId="0" applyNumberFormat="1" applyFont="1" applyFill="1" applyBorder="1" applyAlignment="1">
      <alignment vertical="center" wrapText="1"/>
    </xf>
    <xf numFmtId="167" fontId="3" fillId="0" borderId="1" xfId="0" applyNumberFormat="1" applyFont="1" applyBorder="1"/>
    <xf numFmtId="0" fontId="1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34"/>
  <sheetViews>
    <sheetView tabSelected="1" topLeftCell="B1" zoomScale="154" zoomScaleNormal="154" workbookViewId="0">
      <selection activeCell="B8" sqref="B8:P8"/>
    </sheetView>
  </sheetViews>
  <sheetFormatPr defaultRowHeight="15" x14ac:dyDescent="0.25"/>
  <cols>
    <col min="2" max="2" width="3.7109375" customWidth="1"/>
    <col min="3" max="3" width="15.42578125" customWidth="1"/>
    <col min="4" max="4" width="10.7109375" customWidth="1"/>
    <col min="5" max="5" width="9.7109375" hidden="1" customWidth="1"/>
    <col min="6" max="6" width="0.140625" hidden="1" customWidth="1"/>
    <col min="7" max="7" width="9.85546875" customWidth="1"/>
    <col min="8" max="8" width="9.5703125" customWidth="1"/>
    <col min="9" max="9" width="11.140625" customWidth="1"/>
    <col min="10" max="11" width="10.42578125" customWidth="1"/>
    <col min="12" max="12" width="10.7109375" customWidth="1"/>
    <col min="13" max="13" width="10" customWidth="1"/>
    <col min="14" max="14" width="11" customWidth="1"/>
    <col min="15" max="15" width="10" customWidth="1"/>
    <col min="16" max="16" width="11" customWidth="1"/>
    <col min="17" max="17" width="9.85546875" customWidth="1"/>
    <col min="18" max="18" width="12.42578125" customWidth="1"/>
  </cols>
  <sheetData>
    <row r="2" spans="2:18" x14ac:dyDescent="0.25">
      <c r="J2" s="37" t="s">
        <v>26</v>
      </c>
      <c r="K2" s="37"/>
      <c r="L2" s="37"/>
      <c r="M2" s="37"/>
      <c r="N2" s="37"/>
      <c r="O2" s="37"/>
      <c r="P2" s="37"/>
      <c r="Q2" s="37"/>
    </row>
    <row r="3" spans="2:18" x14ac:dyDescent="0.25">
      <c r="J3" s="37" t="s">
        <v>20</v>
      </c>
      <c r="K3" s="37"/>
      <c r="L3" s="37"/>
      <c r="M3" s="37"/>
      <c r="N3" s="37"/>
      <c r="O3" s="37"/>
      <c r="P3" s="37"/>
      <c r="Q3" s="37"/>
    </row>
    <row r="4" spans="2:18" x14ac:dyDescent="0.25">
      <c r="J4" s="37" t="s">
        <v>21</v>
      </c>
      <c r="K4" s="37"/>
      <c r="L4" s="37"/>
      <c r="M4" s="37"/>
      <c r="N4" s="37"/>
      <c r="O4" s="37"/>
      <c r="P4" s="37"/>
      <c r="Q4" s="37"/>
    </row>
    <row r="5" spans="2:18" x14ac:dyDescent="0.25">
      <c r="J5" s="37" t="s">
        <v>22</v>
      </c>
      <c r="K5" s="37"/>
      <c r="L5" s="37"/>
      <c r="M5" s="37"/>
      <c r="N5" s="37"/>
      <c r="O5" s="37"/>
      <c r="P5" s="37"/>
      <c r="Q5" s="37"/>
    </row>
    <row r="6" spans="2:18" x14ac:dyDescent="0.25">
      <c r="J6" s="2"/>
      <c r="K6" s="2"/>
      <c r="L6" s="2"/>
    </row>
    <row r="7" spans="2:18" x14ac:dyDescent="0.25">
      <c r="B7" s="51" t="s">
        <v>0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</row>
    <row r="8" spans="2:18" ht="43.5" customHeight="1" x14ac:dyDescent="0.25">
      <c r="B8" s="52" t="s">
        <v>29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</row>
    <row r="9" spans="2:18" x14ac:dyDescent="0.25">
      <c r="B9" s="1"/>
    </row>
    <row r="10" spans="2:18" ht="15" customHeight="1" x14ac:dyDescent="0.25">
      <c r="B10" s="50" t="s">
        <v>1</v>
      </c>
      <c r="C10" s="53" t="s">
        <v>2</v>
      </c>
      <c r="D10" s="54">
        <v>2025</v>
      </c>
      <c r="E10" s="55"/>
      <c r="F10" s="55"/>
      <c r="G10" s="55"/>
      <c r="H10" s="55"/>
      <c r="I10" s="55"/>
      <c r="J10" s="56"/>
      <c r="K10" s="42">
        <v>2026</v>
      </c>
      <c r="L10" s="43"/>
      <c r="M10" s="43"/>
      <c r="N10" s="44"/>
      <c r="O10" s="48">
        <v>2027</v>
      </c>
      <c r="P10" s="48"/>
      <c r="Q10" s="48"/>
      <c r="R10" s="48"/>
    </row>
    <row r="11" spans="2:18" x14ac:dyDescent="0.25">
      <c r="B11" s="50"/>
      <c r="C11" s="53"/>
      <c r="D11" s="57"/>
      <c r="E11" s="58"/>
      <c r="F11" s="58"/>
      <c r="G11" s="58"/>
      <c r="H11" s="58"/>
      <c r="I11" s="58"/>
      <c r="J11" s="59"/>
      <c r="K11" s="45"/>
      <c r="L11" s="46"/>
      <c r="M11" s="46"/>
      <c r="N11" s="47"/>
      <c r="O11" s="48"/>
      <c r="P11" s="48"/>
      <c r="Q11" s="48"/>
      <c r="R11" s="48"/>
    </row>
    <row r="12" spans="2:18" ht="15" customHeight="1" x14ac:dyDescent="0.25">
      <c r="B12" s="50"/>
      <c r="C12" s="53"/>
      <c r="D12" s="60" t="s">
        <v>27</v>
      </c>
      <c r="E12" s="60" t="s">
        <v>24</v>
      </c>
      <c r="F12" s="60" t="s">
        <v>25</v>
      </c>
      <c r="G12" s="60" t="s">
        <v>25</v>
      </c>
      <c r="H12" s="60" t="s">
        <v>28</v>
      </c>
      <c r="I12" s="39" t="s">
        <v>12</v>
      </c>
      <c r="J12" s="39" t="s">
        <v>19</v>
      </c>
      <c r="K12" s="39" t="s">
        <v>27</v>
      </c>
      <c r="L12" s="38" t="s">
        <v>23</v>
      </c>
      <c r="M12" s="38" t="s">
        <v>12</v>
      </c>
      <c r="N12" s="39" t="s">
        <v>19</v>
      </c>
      <c r="O12" s="38" t="s">
        <v>27</v>
      </c>
      <c r="P12" s="38" t="s">
        <v>23</v>
      </c>
      <c r="Q12" s="39" t="s">
        <v>12</v>
      </c>
      <c r="R12" s="49" t="s">
        <v>19</v>
      </c>
    </row>
    <row r="13" spans="2:18" x14ac:dyDescent="0.25">
      <c r="B13" s="50"/>
      <c r="C13" s="53"/>
      <c r="D13" s="61"/>
      <c r="E13" s="61"/>
      <c r="F13" s="61"/>
      <c r="G13" s="61"/>
      <c r="H13" s="61"/>
      <c r="I13" s="40"/>
      <c r="J13" s="40"/>
      <c r="K13" s="40"/>
      <c r="L13" s="38"/>
      <c r="M13" s="38"/>
      <c r="N13" s="40"/>
      <c r="O13" s="38"/>
      <c r="P13" s="38"/>
      <c r="Q13" s="40"/>
      <c r="R13" s="49"/>
    </row>
    <row r="14" spans="2:18" x14ac:dyDescent="0.25">
      <c r="B14" s="50"/>
      <c r="C14" s="53"/>
      <c r="D14" s="61"/>
      <c r="E14" s="61"/>
      <c r="F14" s="61"/>
      <c r="G14" s="61"/>
      <c r="H14" s="61"/>
      <c r="I14" s="40"/>
      <c r="J14" s="40"/>
      <c r="K14" s="40"/>
      <c r="L14" s="38"/>
      <c r="M14" s="38"/>
      <c r="N14" s="40"/>
      <c r="O14" s="38"/>
      <c r="P14" s="38"/>
      <c r="Q14" s="40"/>
      <c r="R14" s="49"/>
    </row>
    <row r="15" spans="2:18" ht="73.5" customHeight="1" x14ac:dyDescent="0.25">
      <c r="B15" s="50"/>
      <c r="C15" s="53"/>
      <c r="D15" s="61"/>
      <c r="E15" s="61"/>
      <c r="F15" s="61"/>
      <c r="G15" s="61"/>
      <c r="H15" s="61"/>
      <c r="I15" s="40"/>
      <c r="J15" s="40"/>
      <c r="K15" s="40"/>
      <c r="L15" s="38"/>
      <c r="M15" s="38"/>
      <c r="N15" s="40"/>
      <c r="O15" s="38"/>
      <c r="P15" s="38"/>
      <c r="Q15" s="40"/>
      <c r="R15" s="49"/>
    </row>
    <row r="16" spans="2:18" ht="1.5" customHeight="1" x14ac:dyDescent="0.25">
      <c r="B16" s="50"/>
      <c r="C16" s="53"/>
      <c r="D16" s="61"/>
      <c r="E16" s="61"/>
      <c r="F16" s="61"/>
      <c r="G16" s="61"/>
      <c r="H16" s="61"/>
      <c r="I16" s="40"/>
      <c r="J16" s="40"/>
      <c r="K16" s="40"/>
      <c r="L16" s="38"/>
      <c r="M16" s="38"/>
      <c r="N16" s="40"/>
      <c r="O16" s="38"/>
      <c r="P16" s="38"/>
      <c r="Q16" s="40"/>
      <c r="R16" s="49"/>
    </row>
    <row r="17" spans="2:18" ht="47.25" hidden="1" customHeight="1" x14ac:dyDescent="0.25">
      <c r="B17" s="50"/>
      <c r="C17" s="53"/>
      <c r="D17" s="62"/>
      <c r="E17" s="62"/>
      <c r="F17" s="62"/>
      <c r="G17" s="62"/>
      <c r="H17" s="62"/>
      <c r="I17" s="41"/>
      <c r="J17" s="41"/>
      <c r="K17" s="23"/>
      <c r="L17" s="38"/>
      <c r="M17" s="38"/>
      <c r="N17" s="41"/>
      <c r="O17" s="38"/>
      <c r="P17" s="38"/>
      <c r="Q17" s="41"/>
      <c r="R17" s="20"/>
    </row>
    <row r="18" spans="2:18" x14ac:dyDescent="0.25">
      <c r="B18" s="9">
        <v>1</v>
      </c>
      <c r="C18" s="10" t="s">
        <v>3</v>
      </c>
      <c r="D18" s="10">
        <v>0</v>
      </c>
      <c r="E18" s="6"/>
      <c r="F18" s="13"/>
      <c r="G18" s="14">
        <v>3470.0039999999999</v>
      </c>
      <c r="H18" s="30">
        <v>10101.0101</v>
      </c>
      <c r="I18" s="24">
        <v>2444.4444400000002</v>
      </c>
      <c r="J18" s="21">
        <f>G18+H18+I18+D18</f>
        <v>16015.45854</v>
      </c>
      <c r="K18" s="25">
        <f>D18</f>
        <v>0</v>
      </c>
      <c r="L18" s="34">
        <f>H18</f>
        <v>10101.0101</v>
      </c>
      <c r="M18" s="24">
        <f>I18</f>
        <v>2444.4444400000002</v>
      </c>
      <c r="N18" s="35">
        <f>K18+L18+M18</f>
        <v>12545.454539999999</v>
      </c>
      <c r="O18" s="25">
        <f>K18</f>
        <v>0</v>
      </c>
      <c r="P18" s="34">
        <v>10404.0404</v>
      </c>
      <c r="Q18" s="24">
        <f>M18</f>
        <v>2444.4444400000002</v>
      </c>
      <c r="R18" s="36">
        <f>O18+P18+Q18</f>
        <v>12848.484840000001</v>
      </c>
    </row>
    <row r="19" spans="2:18" x14ac:dyDescent="0.25">
      <c r="B19" s="9">
        <v>2</v>
      </c>
      <c r="C19" s="10" t="s">
        <v>4</v>
      </c>
      <c r="D19" s="3">
        <v>427.5</v>
      </c>
      <c r="E19" s="6"/>
      <c r="F19" s="4"/>
      <c r="G19" s="16"/>
      <c r="H19" s="31">
        <v>303.03030000000001</v>
      </c>
      <c r="I19" s="24">
        <v>277.77778000000001</v>
      </c>
      <c r="J19" s="21">
        <f t="shared" ref="J19:J33" si="0">G19+H19+I19+D19</f>
        <v>1008.30808</v>
      </c>
      <c r="K19" s="25">
        <f t="shared" ref="K19:K33" si="1">D19</f>
        <v>427.5</v>
      </c>
      <c r="L19" s="34">
        <f t="shared" ref="L19:L31" si="2">H19</f>
        <v>303.03030000000001</v>
      </c>
      <c r="M19" s="24">
        <f t="shared" ref="M19:M32" si="3">I19</f>
        <v>277.77778000000001</v>
      </c>
      <c r="N19" s="21">
        <f t="shared" ref="N19:N33" si="4">K19+L19+M19</f>
        <v>1008.30808</v>
      </c>
      <c r="O19" s="25">
        <f t="shared" ref="O19:O33" si="5">K19</f>
        <v>427.5</v>
      </c>
      <c r="P19" s="34">
        <f>L19</f>
        <v>303.03030000000001</v>
      </c>
      <c r="Q19" s="24">
        <f t="shared" ref="Q19:Q32" si="6">M19</f>
        <v>277.77778000000001</v>
      </c>
      <c r="R19" s="19">
        <f t="shared" ref="R19:R33" si="7">O19+P19+Q19</f>
        <v>1008.30808</v>
      </c>
    </row>
    <row r="20" spans="2:18" x14ac:dyDescent="0.25">
      <c r="B20" s="9">
        <v>3</v>
      </c>
      <c r="C20" s="10" t="s">
        <v>5</v>
      </c>
      <c r="D20" s="3">
        <v>2189.8000000000002</v>
      </c>
      <c r="E20" s="6"/>
      <c r="F20" s="5"/>
      <c r="G20" s="5"/>
      <c r="H20" s="31">
        <v>303.03030000000001</v>
      </c>
      <c r="I20" s="24">
        <v>277.77778000000001</v>
      </c>
      <c r="J20" s="21">
        <f t="shared" si="0"/>
        <v>2770.60808</v>
      </c>
      <c r="K20" s="25">
        <f t="shared" si="1"/>
        <v>2189.8000000000002</v>
      </c>
      <c r="L20" s="34">
        <f t="shared" si="2"/>
        <v>303.03030000000001</v>
      </c>
      <c r="M20" s="24">
        <f t="shared" si="3"/>
        <v>277.77778000000001</v>
      </c>
      <c r="N20" s="21">
        <f t="shared" si="4"/>
        <v>2770.60808</v>
      </c>
      <c r="O20" s="25">
        <f t="shared" si="5"/>
        <v>2189.8000000000002</v>
      </c>
      <c r="P20" s="34">
        <f t="shared" ref="P20:P32" si="8">L20</f>
        <v>303.03030000000001</v>
      </c>
      <c r="Q20" s="24">
        <f t="shared" si="6"/>
        <v>277.77778000000001</v>
      </c>
      <c r="R20" s="19">
        <f t="shared" si="7"/>
        <v>2770.60808</v>
      </c>
    </row>
    <row r="21" spans="2:18" x14ac:dyDescent="0.25">
      <c r="B21" s="9">
        <v>4</v>
      </c>
      <c r="C21" s="10" t="s">
        <v>6</v>
      </c>
      <c r="D21" s="22">
        <v>225</v>
      </c>
      <c r="E21" s="6"/>
      <c r="F21" s="5"/>
      <c r="G21" s="17">
        <v>1200</v>
      </c>
      <c r="H21" s="31">
        <v>303.03030000000001</v>
      </c>
      <c r="I21" s="24">
        <v>277.77778000000001</v>
      </c>
      <c r="J21" s="21">
        <f t="shared" si="0"/>
        <v>2005.8080799999998</v>
      </c>
      <c r="K21" s="25">
        <f t="shared" si="1"/>
        <v>225</v>
      </c>
      <c r="L21" s="34">
        <f t="shared" si="2"/>
        <v>303.03030000000001</v>
      </c>
      <c r="M21" s="24">
        <f t="shared" si="3"/>
        <v>277.77778000000001</v>
      </c>
      <c r="N21" s="21">
        <f t="shared" si="4"/>
        <v>805.80808000000002</v>
      </c>
      <c r="O21" s="25">
        <f t="shared" si="5"/>
        <v>225</v>
      </c>
      <c r="P21" s="34">
        <f t="shared" si="8"/>
        <v>303.03030000000001</v>
      </c>
      <c r="Q21" s="24">
        <f t="shared" si="6"/>
        <v>277.77778000000001</v>
      </c>
      <c r="R21" s="19">
        <f t="shared" si="7"/>
        <v>805.80808000000002</v>
      </c>
    </row>
    <row r="22" spans="2:18" x14ac:dyDescent="0.25">
      <c r="B22" s="9">
        <v>5</v>
      </c>
      <c r="C22" s="10" t="s">
        <v>7</v>
      </c>
      <c r="D22" s="3">
        <v>1677.8</v>
      </c>
      <c r="E22" s="6"/>
      <c r="F22" s="4"/>
      <c r="G22" s="16">
        <v>1120</v>
      </c>
      <c r="H22" s="16"/>
      <c r="I22" s="24">
        <v>277.77778000000001</v>
      </c>
      <c r="J22" s="21">
        <f t="shared" si="0"/>
        <v>3075.5777799999996</v>
      </c>
      <c r="K22" s="25">
        <f t="shared" si="1"/>
        <v>1677.8</v>
      </c>
      <c r="L22" s="34">
        <v>303.03030000000001</v>
      </c>
      <c r="M22" s="24">
        <f t="shared" si="3"/>
        <v>277.77778000000001</v>
      </c>
      <c r="N22" s="21">
        <f t="shared" si="4"/>
        <v>2258.60808</v>
      </c>
      <c r="O22" s="25">
        <f t="shared" si="5"/>
        <v>1677.8</v>
      </c>
      <c r="P22" s="34">
        <f t="shared" si="8"/>
        <v>303.03030000000001</v>
      </c>
      <c r="Q22" s="24">
        <f t="shared" si="6"/>
        <v>277.77778000000001</v>
      </c>
      <c r="R22" s="19">
        <f t="shared" si="7"/>
        <v>2258.60808</v>
      </c>
    </row>
    <row r="23" spans="2:18" x14ac:dyDescent="0.25">
      <c r="B23" s="9">
        <v>6</v>
      </c>
      <c r="C23" s="10" t="s">
        <v>8</v>
      </c>
      <c r="D23" s="22">
        <v>1533</v>
      </c>
      <c r="E23" s="6"/>
      <c r="F23" s="4"/>
      <c r="G23" s="4"/>
      <c r="H23" s="31">
        <v>303.03030000000001</v>
      </c>
      <c r="I23" s="24">
        <v>277.77778000000001</v>
      </c>
      <c r="J23" s="21">
        <f t="shared" si="0"/>
        <v>2113.8080799999998</v>
      </c>
      <c r="K23" s="25">
        <f t="shared" si="1"/>
        <v>1533</v>
      </c>
      <c r="L23" s="34">
        <f t="shared" si="2"/>
        <v>303.03030000000001</v>
      </c>
      <c r="M23" s="24">
        <f t="shared" si="3"/>
        <v>277.77778000000001</v>
      </c>
      <c r="N23" s="21">
        <f t="shared" si="4"/>
        <v>2113.8080799999998</v>
      </c>
      <c r="O23" s="25">
        <f t="shared" si="5"/>
        <v>1533</v>
      </c>
      <c r="P23" s="34">
        <f t="shared" si="8"/>
        <v>303.03030000000001</v>
      </c>
      <c r="Q23" s="24">
        <f t="shared" si="6"/>
        <v>277.77778000000001</v>
      </c>
      <c r="R23" s="19">
        <f t="shared" si="7"/>
        <v>2113.8080799999998</v>
      </c>
    </row>
    <row r="24" spans="2:18" x14ac:dyDescent="0.25">
      <c r="B24" s="9">
        <v>7</v>
      </c>
      <c r="C24" s="10" t="s">
        <v>9</v>
      </c>
      <c r="D24" s="3">
        <v>1073.8</v>
      </c>
      <c r="E24" s="6"/>
      <c r="F24" s="4"/>
      <c r="G24" s="16">
        <v>0</v>
      </c>
      <c r="H24" s="16"/>
      <c r="I24" s="24">
        <v>277.77778000000001</v>
      </c>
      <c r="J24" s="21">
        <f t="shared" si="0"/>
        <v>1351.5777800000001</v>
      </c>
      <c r="K24" s="25">
        <f t="shared" si="1"/>
        <v>1073.8</v>
      </c>
      <c r="L24" s="34">
        <v>303.03030000000001</v>
      </c>
      <c r="M24" s="24">
        <f t="shared" si="3"/>
        <v>277.77778000000001</v>
      </c>
      <c r="N24" s="21">
        <f t="shared" si="4"/>
        <v>1654.60808</v>
      </c>
      <c r="O24" s="25">
        <f t="shared" si="5"/>
        <v>1073.8</v>
      </c>
      <c r="P24" s="34">
        <f t="shared" si="8"/>
        <v>303.03030000000001</v>
      </c>
      <c r="Q24" s="24">
        <f t="shared" si="6"/>
        <v>277.77778000000001</v>
      </c>
      <c r="R24" s="19">
        <f t="shared" si="7"/>
        <v>1654.60808</v>
      </c>
    </row>
    <row r="25" spans="2:18" x14ac:dyDescent="0.25">
      <c r="B25" s="9">
        <v>8</v>
      </c>
      <c r="C25" s="10" t="s">
        <v>10</v>
      </c>
      <c r="D25" s="3">
        <v>142.69999999999999</v>
      </c>
      <c r="E25" s="6"/>
      <c r="F25" s="4"/>
      <c r="G25" s="16"/>
      <c r="H25" s="31">
        <v>303.03030000000001</v>
      </c>
      <c r="I25" s="24">
        <v>277.77778000000001</v>
      </c>
      <c r="J25" s="21">
        <f t="shared" si="0"/>
        <v>723.50808000000006</v>
      </c>
      <c r="K25" s="25">
        <f t="shared" si="1"/>
        <v>142.69999999999999</v>
      </c>
      <c r="L25" s="34">
        <f t="shared" si="2"/>
        <v>303.03030000000001</v>
      </c>
      <c r="M25" s="24">
        <f t="shared" si="3"/>
        <v>277.77778000000001</v>
      </c>
      <c r="N25" s="21">
        <f t="shared" si="4"/>
        <v>723.50808000000006</v>
      </c>
      <c r="O25" s="25">
        <f t="shared" si="5"/>
        <v>142.69999999999999</v>
      </c>
      <c r="P25" s="34">
        <f t="shared" si="8"/>
        <v>303.03030000000001</v>
      </c>
      <c r="Q25" s="24">
        <f t="shared" si="6"/>
        <v>277.77778000000001</v>
      </c>
      <c r="R25" s="19">
        <f t="shared" si="7"/>
        <v>723.50808000000006</v>
      </c>
    </row>
    <row r="26" spans="2:18" x14ac:dyDescent="0.25">
      <c r="B26" s="9">
        <v>9</v>
      </c>
      <c r="C26" s="10" t="s">
        <v>11</v>
      </c>
      <c r="D26" s="27">
        <v>2398.0500000000002</v>
      </c>
      <c r="E26" s="6"/>
      <c r="F26" s="4"/>
      <c r="G26" s="16"/>
      <c r="H26" s="16"/>
      <c r="I26" s="24">
        <v>277.77778000000001</v>
      </c>
      <c r="J26" s="21">
        <f t="shared" si="0"/>
        <v>2675.8277800000001</v>
      </c>
      <c r="K26" s="25">
        <f t="shared" si="1"/>
        <v>2398.0500000000002</v>
      </c>
      <c r="L26" s="34">
        <v>303.03030000000001</v>
      </c>
      <c r="M26" s="24">
        <f t="shared" si="3"/>
        <v>277.77778000000001</v>
      </c>
      <c r="N26" s="21">
        <f t="shared" si="4"/>
        <v>2978.85808</v>
      </c>
      <c r="O26" s="25">
        <f t="shared" si="5"/>
        <v>2398.0500000000002</v>
      </c>
      <c r="P26" s="34">
        <f t="shared" si="8"/>
        <v>303.03030000000001</v>
      </c>
      <c r="Q26" s="24">
        <f t="shared" si="6"/>
        <v>277.77778000000001</v>
      </c>
      <c r="R26" s="19">
        <f t="shared" si="7"/>
        <v>2978.85808</v>
      </c>
    </row>
    <row r="27" spans="2:18" x14ac:dyDescent="0.25">
      <c r="B27" s="3">
        <v>10</v>
      </c>
      <c r="C27" s="10" t="s">
        <v>13</v>
      </c>
      <c r="D27" s="3">
        <v>1548.15</v>
      </c>
      <c r="E27" s="6"/>
      <c r="F27" s="5"/>
      <c r="G27" s="5"/>
      <c r="H27" s="31">
        <v>303.03030000000001</v>
      </c>
      <c r="I27" s="24">
        <v>277.77778000000001</v>
      </c>
      <c r="J27" s="21">
        <f t="shared" si="0"/>
        <v>2128.9580800000003</v>
      </c>
      <c r="K27" s="25">
        <f t="shared" si="1"/>
        <v>1548.15</v>
      </c>
      <c r="L27" s="34">
        <f t="shared" si="2"/>
        <v>303.03030000000001</v>
      </c>
      <c r="M27" s="24">
        <f t="shared" si="3"/>
        <v>277.77778000000001</v>
      </c>
      <c r="N27" s="21">
        <f t="shared" si="4"/>
        <v>2128.9580799999999</v>
      </c>
      <c r="O27" s="25">
        <f t="shared" si="5"/>
        <v>1548.15</v>
      </c>
      <c r="P27" s="34">
        <f t="shared" si="8"/>
        <v>303.03030000000001</v>
      </c>
      <c r="Q27" s="24">
        <f t="shared" si="6"/>
        <v>277.77778000000001</v>
      </c>
      <c r="R27" s="19">
        <f t="shared" si="7"/>
        <v>2128.9580799999999</v>
      </c>
    </row>
    <row r="28" spans="2:18" x14ac:dyDescent="0.25">
      <c r="B28" s="3">
        <v>11</v>
      </c>
      <c r="C28" s="10" t="s">
        <v>14</v>
      </c>
      <c r="D28" s="3">
        <v>2333.35</v>
      </c>
      <c r="E28" s="6"/>
      <c r="F28" s="5"/>
      <c r="G28" s="5"/>
      <c r="H28" s="31">
        <v>303.03030000000001</v>
      </c>
      <c r="I28" s="24">
        <v>277.77778000000001</v>
      </c>
      <c r="J28" s="21">
        <f t="shared" si="0"/>
        <v>2914.1580800000002</v>
      </c>
      <c r="K28" s="25">
        <f t="shared" si="1"/>
        <v>2333.35</v>
      </c>
      <c r="L28" s="34">
        <f t="shared" si="2"/>
        <v>303.03030000000001</v>
      </c>
      <c r="M28" s="24">
        <f t="shared" si="3"/>
        <v>277.77778000000001</v>
      </c>
      <c r="N28" s="21">
        <f t="shared" si="4"/>
        <v>2914.1580799999997</v>
      </c>
      <c r="O28" s="25">
        <f t="shared" si="5"/>
        <v>2333.35</v>
      </c>
      <c r="P28" s="34">
        <f t="shared" si="8"/>
        <v>303.03030000000001</v>
      </c>
      <c r="Q28" s="24">
        <f t="shared" si="6"/>
        <v>277.77778000000001</v>
      </c>
      <c r="R28" s="19">
        <f t="shared" si="7"/>
        <v>2914.1580799999997</v>
      </c>
    </row>
    <row r="29" spans="2:18" x14ac:dyDescent="0.25">
      <c r="B29" s="3">
        <v>12</v>
      </c>
      <c r="C29" s="10" t="s">
        <v>15</v>
      </c>
      <c r="D29" s="3">
        <v>1732.35</v>
      </c>
      <c r="E29" s="6"/>
      <c r="F29" s="4"/>
      <c r="G29" s="16">
        <v>1120</v>
      </c>
      <c r="H29" s="31">
        <v>303.03030000000001</v>
      </c>
      <c r="I29" s="24">
        <v>305.77778000000001</v>
      </c>
      <c r="J29" s="21">
        <f t="shared" si="0"/>
        <v>3461.1580799999997</v>
      </c>
      <c r="K29" s="25">
        <f t="shared" si="1"/>
        <v>1732.35</v>
      </c>
      <c r="L29" s="34">
        <f t="shared" si="2"/>
        <v>303.03030000000001</v>
      </c>
      <c r="M29" s="24">
        <f t="shared" si="3"/>
        <v>305.77778000000001</v>
      </c>
      <c r="N29" s="21">
        <f t="shared" si="4"/>
        <v>2341.1580799999997</v>
      </c>
      <c r="O29" s="25">
        <f t="shared" si="5"/>
        <v>1732.35</v>
      </c>
      <c r="P29" s="34">
        <f t="shared" si="8"/>
        <v>303.03030000000001</v>
      </c>
      <c r="Q29" s="24">
        <f t="shared" si="6"/>
        <v>305.77778000000001</v>
      </c>
      <c r="R29" s="19">
        <f t="shared" si="7"/>
        <v>2341.1580799999997</v>
      </c>
    </row>
    <row r="30" spans="2:18" x14ac:dyDescent="0.25">
      <c r="B30" s="3">
        <v>13</v>
      </c>
      <c r="C30" s="10" t="s">
        <v>16</v>
      </c>
      <c r="D30" s="3">
        <v>1442.15</v>
      </c>
      <c r="E30" s="7"/>
      <c r="F30" s="4"/>
      <c r="G30" s="16">
        <v>1120</v>
      </c>
      <c r="H30" s="4"/>
      <c r="I30" s="24">
        <v>548.88886000000002</v>
      </c>
      <c r="J30" s="21">
        <f t="shared" si="0"/>
        <v>3111.0388600000001</v>
      </c>
      <c r="K30" s="25">
        <f t="shared" si="1"/>
        <v>1442.15</v>
      </c>
      <c r="L30" s="34">
        <f t="shared" si="2"/>
        <v>0</v>
      </c>
      <c r="M30" s="24">
        <f t="shared" si="3"/>
        <v>548.88886000000002</v>
      </c>
      <c r="N30" s="21">
        <f t="shared" si="4"/>
        <v>1991.0388600000001</v>
      </c>
      <c r="O30" s="25">
        <f t="shared" si="5"/>
        <v>1442.15</v>
      </c>
      <c r="P30" s="34">
        <v>303.03030000000001</v>
      </c>
      <c r="Q30" s="24">
        <f t="shared" si="6"/>
        <v>548.88886000000002</v>
      </c>
      <c r="R30" s="19">
        <f t="shared" si="7"/>
        <v>2294.06916</v>
      </c>
    </row>
    <row r="31" spans="2:18" x14ac:dyDescent="0.25">
      <c r="B31" s="3">
        <v>14</v>
      </c>
      <c r="C31" s="10" t="s">
        <v>17</v>
      </c>
      <c r="D31" s="3">
        <v>184.05</v>
      </c>
      <c r="E31" s="6"/>
      <c r="F31" s="4"/>
      <c r="G31" s="4"/>
      <c r="H31" s="31">
        <v>303.03030000000001</v>
      </c>
      <c r="I31" s="24">
        <v>326.77778000000001</v>
      </c>
      <c r="J31" s="21">
        <f t="shared" si="0"/>
        <v>813.85807999999997</v>
      </c>
      <c r="K31" s="25">
        <f t="shared" si="1"/>
        <v>184.05</v>
      </c>
      <c r="L31" s="34">
        <f t="shared" si="2"/>
        <v>303.03030000000001</v>
      </c>
      <c r="M31" s="24">
        <f t="shared" si="3"/>
        <v>326.77778000000001</v>
      </c>
      <c r="N31" s="21">
        <f t="shared" si="4"/>
        <v>813.85807999999997</v>
      </c>
      <c r="O31" s="25">
        <f t="shared" si="5"/>
        <v>184.05</v>
      </c>
      <c r="P31" s="34">
        <f t="shared" si="8"/>
        <v>303.03030000000001</v>
      </c>
      <c r="Q31" s="24">
        <f t="shared" si="6"/>
        <v>326.77778000000001</v>
      </c>
      <c r="R31" s="19">
        <f t="shared" si="7"/>
        <v>813.85807999999997</v>
      </c>
    </row>
    <row r="32" spans="2:18" x14ac:dyDescent="0.25">
      <c r="B32" s="3">
        <v>15</v>
      </c>
      <c r="C32" s="10" t="s">
        <v>18</v>
      </c>
      <c r="D32" s="3">
        <v>2859.8</v>
      </c>
      <c r="E32" s="6"/>
      <c r="F32" s="4"/>
      <c r="G32" s="4"/>
      <c r="H32" s="4"/>
      <c r="I32" s="24">
        <v>497.77778000000001</v>
      </c>
      <c r="J32" s="21">
        <f t="shared" si="0"/>
        <v>3357.5777800000001</v>
      </c>
      <c r="K32" s="25">
        <f t="shared" si="1"/>
        <v>2859.8</v>
      </c>
      <c r="L32" s="34">
        <v>303.03030000000001</v>
      </c>
      <c r="M32" s="24">
        <f t="shared" si="3"/>
        <v>497.77778000000001</v>
      </c>
      <c r="N32" s="21">
        <f t="shared" si="4"/>
        <v>3660.60808</v>
      </c>
      <c r="O32" s="25">
        <f t="shared" si="5"/>
        <v>2859.8</v>
      </c>
      <c r="P32" s="34">
        <f t="shared" si="8"/>
        <v>303.03030000000001</v>
      </c>
      <c r="Q32" s="24">
        <f t="shared" si="6"/>
        <v>497.77778000000001</v>
      </c>
      <c r="R32" s="19">
        <f t="shared" si="7"/>
        <v>3660.60808</v>
      </c>
    </row>
    <row r="33" spans="2:18" ht="27.75" customHeight="1" x14ac:dyDescent="0.25">
      <c r="B33" s="11"/>
      <c r="C33" s="12" t="s">
        <v>19</v>
      </c>
      <c r="D33" s="18">
        <f t="shared" ref="D33:I33" si="9">SUM(D18:D32)</f>
        <v>19767.5</v>
      </c>
      <c r="E33" s="8">
        <f t="shared" si="9"/>
        <v>0</v>
      </c>
      <c r="F33" s="8">
        <f t="shared" si="9"/>
        <v>0</v>
      </c>
      <c r="G33" s="28">
        <f t="shared" si="9"/>
        <v>8030.0039999999999</v>
      </c>
      <c r="H33" s="32">
        <f t="shared" si="9"/>
        <v>12828.282800000003</v>
      </c>
      <c r="I33" s="33">
        <f t="shared" si="9"/>
        <v>6901.444440000002</v>
      </c>
      <c r="J33" s="35">
        <f t="shared" si="0"/>
        <v>47527.231240000008</v>
      </c>
      <c r="K33" s="25">
        <f t="shared" si="1"/>
        <v>19767.5</v>
      </c>
      <c r="L33" s="25">
        <f>SUM(L18:L32)</f>
        <v>14040.404000000004</v>
      </c>
      <c r="M33" s="26">
        <f>SUM(M18:M32)</f>
        <v>6901.444440000002</v>
      </c>
      <c r="N33" s="35">
        <f t="shared" si="4"/>
        <v>40709.348440000002</v>
      </c>
      <c r="O33" s="21">
        <f t="shared" si="5"/>
        <v>19767.5</v>
      </c>
      <c r="P33" s="32">
        <f>SUM(P18:P32)</f>
        <v>14646.464600000005</v>
      </c>
      <c r="Q33" s="26">
        <f>SUM(Q18:Q32)</f>
        <v>6901.444440000002</v>
      </c>
      <c r="R33" s="29">
        <f t="shared" si="7"/>
        <v>41315.409040000006</v>
      </c>
    </row>
    <row r="34" spans="2:18" x14ac:dyDescent="0.25">
      <c r="F34" s="15"/>
    </row>
  </sheetData>
  <mergeCells count="26">
    <mergeCell ref="B10:B17"/>
    <mergeCell ref="B7:P7"/>
    <mergeCell ref="B8:P8"/>
    <mergeCell ref="C10:C17"/>
    <mergeCell ref="D10:J11"/>
    <mergeCell ref="I12:I17"/>
    <mergeCell ref="F12:F17"/>
    <mergeCell ref="G12:G17"/>
    <mergeCell ref="D12:D17"/>
    <mergeCell ref="O12:O17"/>
    <mergeCell ref="E12:E17"/>
    <mergeCell ref="H12:H17"/>
    <mergeCell ref="K12:K16"/>
    <mergeCell ref="J2:Q2"/>
    <mergeCell ref="J3:Q3"/>
    <mergeCell ref="J4:Q4"/>
    <mergeCell ref="J5:Q5"/>
    <mergeCell ref="L12:L17"/>
    <mergeCell ref="M12:M17"/>
    <mergeCell ref="J12:J17"/>
    <mergeCell ref="K10:N11"/>
    <mergeCell ref="N12:N17"/>
    <mergeCell ref="O10:R11"/>
    <mergeCell ref="Q12:Q17"/>
    <mergeCell ref="P12:P17"/>
    <mergeCell ref="R12:R16"/>
  </mergeCells>
  <pageMargins left="0.11811023622047245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Владимировна Деткова</dc:creator>
  <cp:lastModifiedBy>Елена Владимировна Деткова</cp:lastModifiedBy>
  <cp:lastPrinted>2024-11-07T07:01:02Z</cp:lastPrinted>
  <dcterms:created xsi:type="dcterms:W3CDTF">2022-07-26T06:36:38Z</dcterms:created>
  <dcterms:modified xsi:type="dcterms:W3CDTF">2024-11-12T06:54:27Z</dcterms:modified>
</cp:coreProperties>
</file>